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FISCAL\Cuenta Publica\2023\Digital\4.-Oct-Dic\"/>
    </mc:Choice>
  </mc:AlternateContent>
  <bookViews>
    <workbookView xWindow="0" yWindow="0" windowWidth="28800" windowHeight="1233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31" i="1" l="1"/>
  <c r="B34" i="1"/>
  <c r="B20" i="1"/>
  <c r="B27" i="1" l="1"/>
  <c r="D34" i="1" l="1"/>
  <c r="D31" i="1"/>
  <c r="C31" i="1"/>
  <c r="C34" i="1"/>
  <c r="D35" i="1" l="1"/>
  <c r="C35" i="1"/>
  <c r="B35" i="1"/>
  <c r="B39" i="1" s="1"/>
  <c r="D27" i="1"/>
  <c r="C27" i="1"/>
  <c r="D39" i="1" l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<sst xmlns="http://schemas.openxmlformats.org/spreadsheetml/2006/main" count="44" uniqueCount="36">
  <si>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</si>
  <si>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</si>
  <si>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</si>
  <si>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</si>
  <si>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</si>
  <si>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</si>
  <si>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</si>
  <si>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</si>
  <si>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</si>
  <si>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</si>
  <si>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</si>
  <si>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</si>
  <si>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</si>
  <si>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</si>
  <si>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</si>
  <si>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</si>
  <si>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</si>
  <si>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</si>
  <si>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</si>
  <si>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</si>
  <si>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</si>
  <si>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</si>
  <si>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</si>
  <si>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</si>
  <si>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</si>
  <si>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</si>
  <si>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</si>
  <si>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</si>
  <si>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</si>
  <si>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</si>
  <si>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</si>
  <si>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</si>
  <si>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</si>
  <si>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</si>
  <si>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</si>
  <si>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Explora
Flujo de Fondos
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</si>
</sst>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5" xfId="0" applyFont="1" applyFill="1" applyBorder="1" applyAlignment="1">
      <alignment horizontal="left" vertical="center" indent="1"/>
    </xf>
    <xf numFmtId="4" fontId="4" fillId="0" borderId="12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zoomScaleNormal="100" workbookViewId="0">
      <selection activeCell="B12" sqref="B1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2" t="s">
        <v>35</v>
      </c>
      <c r="B1" s="33"/>
      <c r="C1" s="33"/>
      <c r="D1" s="34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117959624.23</v>
      </c>
      <c r="C3" s="19">
        <f t="shared" ref="C3:D3" si="0">SUM(C4:C13)</f>
        <v>103090263.42</v>
      </c>
      <c r="D3" s="2">
        <f t="shared" si="0"/>
        <v>103090263.42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3312587.87</v>
      </c>
      <c r="D8" s="3">
        <v>3312587.87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43859584.329999998</v>
      </c>
      <c r="C10" s="20">
        <v>20233362.07</v>
      </c>
      <c r="D10" s="3">
        <v>20233362.07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74100039.900000006</v>
      </c>
      <c r="C12" s="20">
        <v>79544313.480000004</v>
      </c>
      <c r="D12" s="3">
        <v>79544313.480000004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117959624.23</v>
      </c>
      <c r="C14" s="21">
        <f t="shared" ref="C14:D14" si="1">SUM(C15:C23)</f>
        <v>55977852.510000005</v>
      </c>
      <c r="D14" s="4">
        <f t="shared" si="1"/>
        <v>55194218.310000002</v>
      </c>
    </row>
    <row r="15" spans="1:4" x14ac:dyDescent="0.2">
      <c r="A15" s="14" t="s">
        <v>16</v>
      </c>
      <c r="B15" s="20">
        <v>28130114.400000002</v>
      </c>
      <c r="C15" s="20">
        <v>22786365.219999999</v>
      </c>
      <c r="D15" s="3">
        <v>22180675.93</v>
      </c>
    </row>
    <row r="16" spans="1:4" x14ac:dyDescent="0.2">
      <c r="A16" s="14" t="s">
        <v>17</v>
      </c>
      <c r="B16" s="20">
        <v>8615668.2400000002</v>
      </c>
      <c r="C16" s="20">
        <v>4183260.7299999995</v>
      </c>
      <c r="D16" s="3">
        <v>4183260.7299999995</v>
      </c>
    </row>
    <row r="17" spans="1:5" x14ac:dyDescent="0.2">
      <c r="A17" s="14" t="s">
        <v>18</v>
      </c>
      <c r="B17" s="20">
        <f>35202164.19-17193.96</f>
        <v>35184970.229999997</v>
      </c>
      <c r="C17" s="20">
        <v>23306526.890000001</v>
      </c>
      <c r="D17" s="3">
        <v>23128581.98</v>
      </c>
    </row>
    <row r="18" spans="1:5" x14ac:dyDescent="0.2">
      <c r="A18" s="28" t="s">
        <v>13</v>
      </c>
      <c r="B18" s="29">
        <v>17193.96</v>
      </c>
      <c r="C18" s="29">
        <v>17193.96</v>
      </c>
      <c r="D18" s="30">
        <v>17193.96</v>
      </c>
      <c r="E18" s="31"/>
    </row>
    <row r="19" spans="1:5" x14ac:dyDescent="0.2">
      <c r="A19" s="14" t="s">
        <v>19</v>
      </c>
      <c r="B19" s="20">
        <v>41008242.670000002</v>
      </c>
      <c r="C19" s="20">
        <v>2506088.7800000003</v>
      </c>
      <c r="D19" s="3">
        <v>2506088.7800000003</v>
      </c>
    </row>
    <row r="20" spans="1:5" x14ac:dyDescent="0.2">
      <c r="A20" s="14" t="s">
        <v>20</v>
      </c>
      <c r="B20" s="20">
        <f>1400886.53+3602548.2</f>
        <v>5003434.7300000004</v>
      </c>
      <c r="C20" s="20">
        <v>3178416.9299999997</v>
      </c>
      <c r="D20" s="3">
        <v>3178416.9299999997</v>
      </c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</row>
    <row r="22" spans="1:5" x14ac:dyDescent="0.2">
      <c r="A22" s="14" t="s">
        <v>22</v>
      </c>
      <c r="B22" s="20">
        <v>0</v>
      </c>
      <c r="C22" s="20">
        <v>0</v>
      </c>
      <c r="D22" s="3">
        <v>0</v>
      </c>
    </row>
    <row r="23" spans="1:5" x14ac:dyDescent="0.2">
      <c r="A23" s="14" t="s">
        <v>23</v>
      </c>
      <c r="B23" s="20">
        <v>0</v>
      </c>
      <c r="C23" s="20">
        <v>0</v>
      </c>
      <c r="D23" s="3">
        <v>0</v>
      </c>
    </row>
    <row r="24" spans="1:5" x14ac:dyDescent="0.2">
      <c r="A24" s="15" t="s">
        <v>24</v>
      </c>
      <c r="B24" s="22">
        <f>B3-B14</f>
        <v>0</v>
      </c>
      <c r="C24" s="22">
        <f>C3-C14</f>
        <v>47112410.909999996</v>
      </c>
      <c r="D24" s="5">
        <f>D3-D14</f>
        <v>47896045.109999999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117959624.23</v>
      </c>
      <c r="C27" s="19">
        <f>SUM(C28:C34)</f>
        <v>103090263.42</v>
      </c>
      <c r="D27" s="2">
        <f>SUM(D28:D34)</f>
        <v>103090263.42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5" x14ac:dyDescent="0.2">
      <c r="A31" s="11" t="s">
        <v>29</v>
      </c>
      <c r="B31" s="23">
        <f>+B8+B10</f>
        <v>43859584.329999998</v>
      </c>
      <c r="C31" s="23">
        <f>+C8+C10</f>
        <v>23545949.940000001</v>
      </c>
      <c r="D31" s="23">
        <f>+D8+D10</f>
        <v>23545949.940000001</v>
      </c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f>+B12</f>
        <v>74100039.900000006</v>
      </c>
      <c r="C34" s="23">
        <f>+C12</f>
        <v>79544313.480000004</v>
      </c>
      <c r="D34" s="23">
        <f>+D12</f>
        <v>79544313.480000004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117959624.23</v>
      </c>
      <c r="C39" s="25">
        <f t="shared" ref="C39:D39" si="2">C27+C35</f>
        <v>103090263.42</v>
      </c>
      <c r="D39" s="18">
        <f t="shared" si="2"/>
        <v>103090263.42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Informatica</cp:lastModifiedBy>
  <cp:revision/>
  <dcterms:created xsi:type="dcterms:W3CDTF">2017-12-20T04:54:53Z</dcterms:created>
  <dcterms:modified xsi:type="dcterms:W3CDTF">2024-01-19T20:26:13Z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